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25" windowHeight="6270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<sst xmlns="http://schemas.openxmlformats.org/spreadsheetml/2006/main" count="46" uniqueCount="43">
  <si>
    <t>Balance</t>
  </si>
  <si>
    <t>Allocations</t>
  </si>
  <si>
    <t>Expenditures</t>
  </si>
  <si>
    <t>per plant report</t>
  </si>
  <si>
    <t xml:space="preserve"> State of Louisiana:</t>
  </si>
  <si>
    <t xml:space="preserve">   Facility Planning and Control -</t>
  </si>
  <si>
    <t xml:space="preserve">     Central utilities systems</t>
  </si>
  <si>
    <t xml:space="preserve"> Transfers from other funds:</t>
  </si>
  <si>
    <t xml:space="preserve">   Restricted - </t>
  </si>
  <si>
    <t xml:space="preserve"> Other Sources:</t>
  </si>
  <si>
    <t xml:space="preserve">     Capital improvements</t>
  </si>
  <si>
    <t xml:space="preserve">         Total other sources</t>
  </si>
  <si>
    <t xml:space="preserve">           Total</t>
  </si>
  <si>
    <t xml:space="preserve">     Student  center renovation and additions</t>
  </si>
  <si>
    <t xml:space="preserve">     Sports complexes - baseball and softball</t>
  </si>
  <si>
    <t xml:space="preserve">     Elevated water and ground tanks</t>
  </si>
  <si>
    <t xml:space="preserve">         Total deposits - Facility Planning and Control</t>
  </si>
  <si>
    <t xml:space="preserve"> Deposits - Facility Planning and Control</t>
  </si>
  <si>
    <t>per statement</t>
  </si>
  <si>
    <t>sfp</t>
  </si>
  <si>
    <t xml:space="preserve"> University debt:</t>
  </si>
  <si>
    <t xml:space="preserve">   2008 bond issue-</t>
  </si>
  <si>
    <t xml:space="preserve">     Student center renovations</t>
  </si>
  <si>
    <t xml:space="preserve">     Baseball and softball complex</t>
  </si>
  <si>
    <t xml:space="preserve">     Child care center maintenance reserve</t>
  </si>
  <si>
    <t xml:space="preserve">     Sports complexes baseball and softball</t>
  </si>
  <si>
    <t xml:space="preserve">       Total State Facility Planning and Control</t>
  </si>
  <si>
    <t>Analysis of Changes in Unexpended Plant Fund Balances</t>
  </si>
  <si>
    <t>ANALYSIS E</t>
  </si>
  <si>
    <t xml:space="preserve">   Unrestricted - </t>
  </si>
  <si>
    <t xml:space="preserve">     Campus quadrangle sidewalk repair</t>
  </si>
  <si>
    <t xml:space="preserve">         Total unrestricted</t>
  </si>
  <si>
    <t xml:space="preserve">         Total restricted</t>
  </si>
  <si>
    <t xml:space="preserve">             Total transfers from other funds</t>
  </si>
  <si>
    <t xml:space="preserve">     Drainage improvements</t>
  </si>
  <si>
    <t xml:space="preserve">     Boiler replacement</t>
  </si>
  <si>
    <t xml:space="preserve">     Multi-purpose academic center</t>
  </si>
  <si>
    <t>For the year ended June 30, 2010</t>
  </si>
  <si>
    <t>July 1, 2009</t>
  </si>
  <si>
    <t>June 30, 2010</t>
  </si>
  <si>
    <t xml:space="preserve">     Sciences building renovation</t>
  </si>
  <si>
    <t xml:space="preserve">     Bolton library mold remediation</t>
  </si>
  <si>
    <t xml:space="preserve">        Total university debt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</si>
</sst>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00_);_(* \(#,##0.000\);_(* &quot;-&quot;??_);_(@_)"/>
    <numFmt numFmtId="171" formatCode="_(* #,##0.0_);_(* \(#,##0.0\);_(* &quot;-&quot;_);_(@_)"/>
    <numFmt numFmtId="172" formatCode="[$-409]dddd\,\ mmmm\ dd\,\ yyyy"/>
    <numFmt numFmtId="173" formatCode="[$-409]h:mm:ss\ AM/PM"/>
    <numFmt numFmtId="174" formatCode="_(* #,##0.0000_);_(* \(#,##0.0000\);_(* &quot;-&quot;??_);_(@_)"/>
    <numFmt numFmtId="175" formatCode="_(* #,##0.00000_);_(* \(#,##0.000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5" fontId="7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15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65" fontId="7" fillId="0" borderId="0" xfId="42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7" fontId="7" fillId="0" borderId="12" xfId="45" applyNumberFormat="1" applyFont="1" applyFill="1" applyBorder="1" applyAlignment="1">
      <alignment/>
    </xf>
    <xf numFmtId="167" fontId="7" fillId="0" borderId="0" xfId="45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9525</xdr:rowOff>
    </xdr:from>
    <xdr:to>
      <xdr:col>0</xdr:col>
      <xdr:colOff>2371725</xdr:colOff>
      <xdr:row>7</xdr:row>
      <xdr:rowOff>85725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">
      <selection activeCell="B5" sqref="B5:H5"/>
    </sheetView>
  </sheetViews>
  <sheetFormatPr defaultColWidth="9.140625" defaultRowHeight="12.75"/>
  <cols>
    <col min="1" max="1" width="45.140625" style="1" customWidth="1"/>
    <col min="2" max="2" width="12.28125" style="1" customWidth="1"/>
    <col min="3" max="3" width="1.7109375" style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16384" width="9.140625" style="1" customWidth="1"/>
  </cols>
  <sheetData>
    <row r="1" spans="1:9" ht="12.75">
      <c r="A1" s="28"/>
      <c r="B1" s="4"/>
      <c r="C1" s="4"/>
      <c r="D1" s="4"/>
      <c r="E1" s="4"/>
      <c r="F1" s="4"/>
      <c r="G1" s="4"/>
      <c r="H1" s="4"/>
      <c r="I1" s="3"/>
    </row>
    <row r="2" spans="1:9" ht="10.5" customHeight="1">
      <c r="A2" s="28"/>
      <c r="B2" s="4"/>
      <c r="C2" s="4"/>
      <c r="D2" s="4"/>
      <c r="E2" s="4"/>
      <c r="F2" s="4"/>
      <c r="G2" s="4"/>
      <c r="H2" s="4"/>
      <c r="I2" s="3"/>
    </row>
    <row r="3" spans="1:9" ht="16.5">
      <c r="A3" s="28"/>
      <c r="B3" s="27" t="s">
        <v>28</v>
      </c>
      <c r="C3" s="27"/>
      <c r="D3" s="27"/>
      <c r="E3" s="27"/>
      <c r="F3" s="27"/>
      <c r="G3" s="27"/>
      <c r="H3" s="27"/>
      <c r="I3" s="3"/>
    </row>
    <row r="4" spans="1:9" ht="8.25" customHeight="1">
      <c r="A4" s="28"/>
      <c r="B4" s="8"/>
      <c r="C4" s="27"/>
      <c r="D4" s="27"/>
      <c r="E4" s="27"/>
      <c r="F4" s="27"/>
      <c r="G4" s="27"/>
      <c r="H4" s="7"/>
      <c r="I4" s="3"/>
    </row>
    <row r="5" spans="1:9" ht="16.5">
      <c r="A5" s="28"/>
      <c r="B5" s="27" t="s">
        <v>27</v>
      </c>
      <c r="C5" s="27"/>
      <c r="D5" s="27"/>
      <c r="E5" s="27"/>
      <c r="F5" s="27"/>
      <c r="G5" s="27"/>
      <c r="H5" s="27"/>
      <c r="I5" s="3"/>
    </row>
    <row r="6" spans="1:9" ht="16.5">
      <c r="A6" s="28"/>
      <c r="B6" s="27" t="s">
        <v>37</v>
      </c>
      <c r="C6" s="27"/>
      <c r="D6" s="27"/>
      <c r="E6" s="27"/>
      <c r="F6" s="27"/>
      <c r="G6" s="27"/>
      <c r="H6" s="27"/>
      <c r="I6" s="3"/>
    </row>
    <row r="7" spans="1:9" ht="10.5" customHeight="1">
      <c r="A7" s="28"/>
      <c r="B7" s="5"/>
      <c r="C7" s="5"/>
      <c r="D7" s="5"/>
      <c r="E7" s="5"/>
      <c r="F7" s="5"/>
      <c r="G7" s="5"/>
      <c r="H7" s="4"/>
      <c r="I7" s="3"/>
    </row>
    <row r="8" spans="1:9" ht="12.75">
      <c r="A8" s="28"/>
      <c r="B8" s="6"/>
      <c r="C8" s="6"/>
      <c r="D8" s="6"/>
      <c r="E8" s="6"/>
      <c r="F8" s="6"/>
      <c r="G8" s="6"/>
      <c r="H8" s="4"/>
      <c r="I8" s="3"/>
    </row>
    <row r="9" s="2" customFormat="1" ht="12"/>
    <row r="10" spans="1:8" s="2" customFormat="1" ht="13.5">
      <c r="A10" s="9"/>
      <c r="B10" s="10" t="s">
        <v>0</v>
      </c>
      <c r="C10" s="10"/>
      <c r="D10" s="10"/>
      <c r="E10" s="10"/>
      <c r="F10" s="10"/>
      <c r="G10" s="10"/>
      <c r="H10" s="10" t="s">
        <v>0</v>
      </c>
    </row>
    <row r="11" spans="1:8" s="2" customFormat="1" ht="13.5">
      <c r="A11" s="9"/>
      <c r="B11" s="11" t="s">
        <v>38</v>
      </c>
      <c r="C11" s="10"/>
      <c r="D11" s="12" t="s">
        <v>1</v>
      </c>
      <c r="E11" s="10"/>
      <c r="F11" s="12" t="s">
        <v>2</v>
      </c>
      <c r="G11" s="10"/>
      <c r="H11" s="13" t="s">
        <v>39</v>
      </c>
    </row>
    <row r="12" spans="1:8" s="2" customFormat="1" ht="13.5">
      <c r="A12" s="9"/>
      <c r="B12" s="14"/>
      <c r="C12" s="10"/>
      <c r="D12" s="15"/>
      <c r="E12" s="10"/>
      <c r="F12" s="15"/>
      <c r="G12" s="10"/>
      <c r="H12" s="16"/>
    </row>
    <row r="13" spans="1:8" s="2" customFormat="1" ht="13.5">
      <c r="A13" s="9" t="s">
        <v>4</v>
      </c>
      <c r="B13" s="17"/>
      <c r="C13" s="17"/>
      <c r="D13" s="17"/>
      <c r="E13" s="17"/>
      <c r="F13" s="17"/>
      <c r="G13" s="17"/>
      <c r="H13" s="17"/>
    </row>
    <row r="14" spans="1:8" s="2" customFormat="1" ht="13.5">
      <c r="A14" s="9" t="s">
        <v>5</v>
      </c>
      <c r="B14" s="17"/>
      <c r="C14" s="17"/>
      <c r="D14" s="17"/>
      <c r="E14" s="17"/>
      <c r="F14" s="17"/>
      <c r="G14" s="17"/>
      <c r="H14" s="17"/>
    </row>
    <row r="15" spans="1:8" s="2" customFormat="1" ht="13.5">
      <c r="A15" s="9" t="s">
        <v>35</v>
      </c>
      <c r="B15" s="23">
        <v>0</v>
      </c>
      <c r="C15" s="17"/>
      <c r="D15" s="23">
        <v>250403</v>
      </c>
      <c r="E15" s="17"/>
      <c r="F15" s="23">
        <v>250403</v>
      </c>
      <c r="G15" s="17"/>
      <c r="H15" s="23">
        <f>B15+D15-F15</f>
        <v>0</v>
      </c>
    </row>
    <row r="16" spans="1:8" s="2" customFormat="1" ht="13.5">
      <c r="A16" s="9" t="s">
        <v>41</v>
      </c>
      <c r="B16" s="18">
        <v>0</v>
      </c>
      <c r="C16" s="17"/>
      <c r="D16" s="18">
        <v>3197</v>
      </c>
      <c r="E16" s="17"/>
      <c r="F16" s="18">
        <v>3197</v>
      </c>
      <c r="G16" s="17"/>
      <c r="H16" s="18">
        <f>B16+D16-F16</f>
        <v>0</v>
      </c>
    </row>
    <row r="17" spans="1:8" s="2" customFormat="1" ht="13.5">
      <c r="A17" s="9" t="s">
        <v>6</v>
      </c>
      <c r="B17" s="19">
        <v>0</v>
      </c>
      <c r="C17" s="17"/>
      <c r="D17" s="18">
        <v>1165</v>
      </c>
      <c r="E17" s="17"/>
      <c r="F17" s="18">
        <v>1165</v>
      </c>
      <c r="G17" s="17"/>
      <c r="H17" s="18">
        <f aca="true" t="shared" si="0" ref="H17:H23">B17+D17-F17</f>
        <v>0</v>
      </c>
    </row>
    <row r="18" spans="1:8" s="2" customFormat="1" ht="13.5">
      <c r="A18" s="9" t="s">
        <v>34</v>
      </c>
      <c r="B18" s="19">
        <v>0</v>
      </c>
      <c r="C18" s="17"/>
      <c r="D18" s="18">
        <v>280</v>
      </c>
      <c r="E18" s="17"/>
      <c r="F18" s="18">
        <v>280</v>
      </c>
      <c r="G18" s="17"/>
      <c r="H18" s="18">
        <f t="shared" si="0"/>
        <v>0</v>
      </c>
    </row>
    <row r="19" spans="1:8" s="2" customFormat="1" ht="13.5">
      <c r="A19" s="9" t="s">
        <v>15</v>
      </c>
      <c r="B19" s="18">
        <v>0</v>
      </c>
      <c r="C19" s="17"/>
      <c r="D19" s="18">
        <v>2943</v>
      </c>
      <c r="E19" s="17"/>
      <c r="F19" s="18">
        <v>2943</v>
      </c>
      <c r="G19" s="17"/>
      <c r="H19" s="18">
        <f>B19+D19-F19</f>
        <v>0</v>
      </c>
    </row>
    <row r="20" spans="1:8" s="2" customFormat="1" ht="13.5">
      <c r="A20" s="9" t="s">
        <v>36</v>
      </c>
      <c r="B20" s="18">
        <v>0</v>
      </c>
      <c r="C20" s="17"/>
      <c r="D20" s="18">
        <v>4684106</v>
      </c>
      <c r="E20" s="17"/>
      <c r="F20" s="18">
        <v>4684106</v>
      </c>
      <c r="G20" s="17"/>
      <c r="H20" s="18">
        <f t="shared" si="0"/>
        <v>0</v>
      </c>
    </row>
    <row r="21" spans="1:8" s="2" customFormat="1" ht="13.5">
      <c r="A21" s="9" t="s">
        <v>40</v>
      </c>
      <c r="B21" s="18">
        <v>0</v>
      </c>
      <c r="C21" s="17"/>
      <c r="D21" s="18">
        <v>229503</v>
      </c>
      <c r="E21" s="17"/>
      <c r="F21" s="18">
        <v>229503</v>
      </c>
      <c r="G21" s="17"/>
      <c r="H21" s="18">
        <f t="shared" si="0"/>
        <v>0</v>
      </c>
    </row>
    <row r="22" spans="1:8" s="2" customFormat="1" ht="13.5">
      <c r="A22" s="9" t="s">
        <v>14</v>
      </c>
      <c r="B22" s="18">
        <v>0</v>
      </c>
      <c r="C22" s="17"/>
      <c r="D22" s="18">
        <v>8132</v>
      </c>
      <c r="E22" s="17"/>
      <c r="F22" s="18">
        <v>8132</v>
      </c>
      <c r="G22" s="17"/>
      <c r="H22" s="18">
        <f t="shared" si="0"/>
        <v>0</v>
      </c>
    </row>
    <row r="23" spans="1:8" s="2" customFormat="1" ht="13.5">
      <c r="A23" s="9" t="s">
        <v>13</v>
      </c>
      <c r="B23" s="18">
        <v>0</v>
      </c>
      <c r="C23" s="17"/>
      <c r="D23" s="18">
        <v>292136</v>
      </c>
      <c r="E23" s="17"/>
      <c r="F23" s="18">
        <v>292136</v>
      </c>
      <c r="G23" s="17"/>
      <c r="H23" s="18">
        <f t="shared" si="0"/>
        <v>0</v>
      </c>
    </row>
    <row r="24" spans="1:8" s="2" customFormat="1" ht="13.5">
      <c r="A24" s="9" t="s">
        <v>26</v>
      </c>
      <c r="B24" s="20">
        <v>0</v>
      </c>
      <c r="C24" s="17"/>
      <c r="D24" s="20">
        <f>SUM(D14:D23)</f>
        <v>5471865</v>
      </c>
      <c r="E24" s="17"/>
      <c r="F24" s="20">
        <f>SUM(F14:F23)</f>
        <v>5471865</v>
      </c>
      <c r="G24" s="17"/>
      <c r="H24" s="20">
        <f>SUM(H14:H19)</f>
        <v>0</v>
      </c>
    </row>
    <row r="25" spans="1:8" s="2" customFormat="1" ht="13.5">
      <c r="A25" s="9"/>
      <c r="B25" s="18"/>
      <c r="C25" s="17"/>
      <c r="D25" s="18"/>
      <c r="E25" s="17"/>
      <c r="F25" s="18"/>
      <c r="G25" s="17"/>
      <c r="H25" s="18"/>
    </row>
    <row r="26" spans="1:8" s="2" customFormat="1" ht="13.5">
      <c r="A26" s="9" t="s">
        <v>20</v>
      </c>
      <c r="B26" s="18"/>
      <c r="C26" s="17"/>
      <c r="D26" s="18"/>
      <c r="E26" s="17"/>
      <c r="F26" s="18"/>
      <c r="G26" s="17"/>
      <c r="H26" s="18"/>
    </row>
    <row r="27" spans="1:8" s="2" customFormat="1" ht="13.5">
      <c r="A27" s="9" t="s">
        <v>21</v>
      </c>
      <c r="B27" s="18"/>
      <c r="C27" s="17"/>
      <c r="D27" s="18"/>
      <c r="E27" s="17"/>
      <c r="F27" s="18"/>
      <c r="G27" s="17"/>
      <c r="H27" s="18"/>
    </row>
    <row r="28" spans="1:8" s="2" customFormat="1" ht="13.5">
      <c r="A28" s="9" t="s">
        <v>23</v>
      </c>
      <c r="B28" s="18">
        <v>282708</v>
      </c>
      <c r="C28" s="18"/>
      <c r="D28" s="18">
        <v>84</v>
      </c>
      <c r="E28" s="18"/>
      <c r="F28" s="18">
        <v>247047</v>
      </c>
      <c r="G28" s="18"/>
      <c r="H28" s="18">
        <f>B28+D28-F28</f>
        <v>35745</v>
      </c>
    </row>
    <row r="29" spans="1:8" s="2" customFormat="1" ht="13.5">
      <c r="A29" s="9" t="s">
        <v>22</v>
      </c>
      <c r="B29" s="18">
        <v>1094233</v>
      </c>
      <c r="C29" s="17"/>
      <c r="D29" s="18">
        <v>384</v>
      </c>
      <c r="E29" s="17"/>
      <c r="F29" s="18">
        <v>1055589</v>
      </c>
      <c r="G29" s="17"/>
      <c r="H29" s="18">
        <f>B29+D29-F29</f>
        <v>39028</v>
      </c>
    </row>
    <row r="30" spans="1:8" s="2" customFormat="1" ht="13.5">
      <c r="A30" s="9" t="s">
        <v>42</v>
      </c>
      <c r="B30" s="20">
        <f>SUM(B28:B29)</f>
        <v>1376941</v>
      </c>
      <c r="C30" s="17"/>
      <c r="D30" s="20">
        <f>SUM(D28:D29)</f>
        <v>468</v>
      </c>
      <c r="E30" s="17"/>
      <c r="F30" s="20">
        <f>SUM(F28:F29)</f>
        <v>1302636</v>
      </c>
      <c r="G30" s="17"/>
      <c r="H30" s="20">
        <f>SUM(H28:H29)</f>
        <v>74773</v>
      </c>
    </row>
    <row r="31" spans="1:8" s="2" customFormat="1" ht="13.5">
      <c r="A31" s="9"/>
      <c r="B31" s="18"/>
      <c r="C31" s="17"/>
      <c r="D31" s="18"/>
      <c r="E31" s="17"/>
      <c r="F31" s="18"/>
      <c r="G31" s="17"/>
      <c r="H31" s="18"/>
    </row>
    <row r="32" spans="1:8" s="2" customFormat="1" ht="13.5">
      <c r="A32" s="9" t="s">
        <v>7</v>
      </c>
      <c r="B32" s="18"/>
      <c r="C32" s="17"/>
      <c r="D32" s="18"/>
      <c r="E32" s="17"/>
      <c r="F32" s="18"/>
      <c r="G32" s="17"/>
      <c r="H32" s="18"/>
    </row>
    <row r="33" spans="1:8" s="2" customFormat="1" ht="13.5">
      <c r="A33" s="9" t="s">
        <v>29</v>
      </c>
      <c r="B33" s="18"/>
      <c r="C33" s="17"/>
      <c r="D33" s="18"/>
      <c r="E33" s="17"/>
      <c r="F33" s="18"/>
      <c r="G33" s="17"/>
      <c r="H33" s="18"/>
    </row>
    <row r="34" spans="1:8" s="2" customFormat="1" ht="13.5">
      <c r="A34" s="9" t="s">
        <v>30</v>
      </c>
      <c r="B34" s="18">
        <v>0</v>
      </c>
      <c r="C34" s="17"/>
      <c r="D34" s="18">
        <v>83112</v>
      </c>
      <c r="E34" s="17"/>
      <c r="F34" s="18">
        <v>12975</v>
      </c>
      <c r="G34" s="17"/>
      <c r="H34" s="18">
        <f>B34+D34-F34</f>
        <v>70137</v>
      </c>
    </row>
    <row r="35" spans="1:8" s="2" customFormat="1" ht="13.5">
      <c r="A35" s="9" t="s">
        <v>31</v>
      </c>
      <c r="B35" s="20">
        <f>SUM(B34)</f>
        <v>0</v>
      </c>
      <c r="C35" s="17"/>
      <c r="D35" s="20">
        <f>SUM(D34)</f>
        <v>83112</v>
      </c>
      <c r="E35" s="17"/>
      <c r="F35" s="20">
        <f>SUM(F34)</f>
        <v>12975</v>
      </c>
      <c r="G35" s="17"/>
      <c r="H35" s="20">
        <f>SUM(H34)</f>
        <v>70137</v>
      </c>
    </row>
    <row r="36" spans="1:8" s="2" customFormat="1" ht="13.5">
      <c r="A36" s="9" t="s">
        <v>8</v>
      </c>
      <c r="B36" s="17"/>
      <c r="C36" s="17"/>
      <c r="D36" s="17"/>
      <c r="E36" s="17"/>
      <c r="F36" s="17"/>
      <c r="G36" s="17"/>
      <c r="H36" s="18"/>
    </row>
    <row r="37" spans="1:8" s="2" customFormat="1" ht="13.5">
      <c r="A37" s="9" t="s">
        <v>30</v>
      </c>
      <c r="B37" s="17">
        <v>72737</v>
      </c>
      <c r="C37" s="17"/>
      <c r="D37" s="17">
        <v>0</v>
      </c>
      <c r="E37" s="17"/>
      <c r="F37" s="17">
        <v>0</v>
      </c>
      <c r="G37" s="17"/>
      <c r="H37" s="18">
        <f>B37+D37-F37</f>
        <v>72737</v>
      </c>
    </row>
    <row r="38" spans="1:8" s="2" customFormat="1" ht="13.5">
      <c r="A38" s="9" t="s">
        <v>32</v>
      </c>
      <c r="B38" s="20">
        <f>SUM(B37:B37)</f>
        <v>72737</v>
      </c>
      <c r="C38" s="18"/>
      <c r="D38" s="20">
        <f>SUM(D37:D37)</f>
        <v>0</v>
      </c>
      <c r="E38" s="18"/>
      <c r="F38" s="20">
        <f>SUM(F37:F37)</f>
        <v>0</v>
      </c>
      <c r="G38" s="18"/>
      <c r="H38" s="20">
        <f>SUM(H37:H37)</f>
        <v>72737</v>
      </c>
    </row>
    <row r="39" spans="1:8" s="2" customFormat="1" ht="13.5">
      <c r="A39" s="9" t="s">
        <v>33</v>
      </c>
      <c r="B39" s="20">
        <f>B35+B38</f>
        <v>72737</v>
      </c>
      <c r="C39" s="18"/>
      <c r="D39" s="20">
        <f>D35+D38</f>
        <v>83112</v>
      </c>
      <c r="E39" s="18"/>
      <c r="F39" s="20">
        <f>F35+F38</f>
        <v>12975</v>
      </c>
      <c r="G39" s="18"/>
      <c r="H39" s="20">
        <f>H35+H38</f>
        <v>142874</v>
      </c>
    </row>
    <row r="40" spans="1:8" s="2" customFormat="1" ht="13.5">
      <c r="A40" s="9"/>
      <c r="B40" s="17"/>
      <c r="C40" s="17"/>
      <c r="D40" s="17"/>
      <c r="E40" s="17"/>
      <c r="F40" s="17"/>
      <c r="G40" s="17"/>
      <c r="H40" s="18"/>
    </row>
    <row r="41" spans="1:8" s="2" customFormat="1" ht="13.5">
      <c r="A41" s="9" t="s">
        <v>9</v>
      </c>
      <c r="B41" s="18"/>
      <c r="C41" s="17"/>
      <c r="D41" s="18"/>
      <c r="E41" s="17"/>
      <c r="F41" s="18"/>
      <c r="G41" s="17"/>
      <c r="H41" s="18"/>
    </row>
    <row r="42" spans="1:8" s="2" customFormat="1" ht="13.5">
      <c r="A42" s="9" t="s">
        <v>10</v>
      </c>
      <c r="B42" s="17">
        <v>11794</v>
      </c>
      <c r="C42" s="17"/>
      <c r="D42" s="17">
        <v>0</v>
      </c>
      <c r="E42" s="17"/>
      <c r="F42" s="17">
        <v>0</v>
      </c>
      <c r="G42" s="17"/>
      <c r="H42" s="18">
        <f>B42+D42-F42</f>
        <v>11794</v>
      </c>
    </row>
    <row r="43" spans="1:8" s="2" customFormat="1" ht="13.5">
      <c r="A43" s="9" t="s">
        <v>30</v>
      </c>
      <c r="B43" s="17">
        <v>0</v>
      </c>
      <c r="C43" s="17"/>
      <c r="D43" s="17">
        <v>923</v>
      </c>
      <c r="E43" s="17"/>
      <c r="F43" s="17">
        <v>0</v>
      </c>
      <c r="G43" s="17"/>
      <c r="H43" s="18">
        <f>B43+D43-F43</f>
        <v>923</v>
      </c>
    </row>
    <row r="44" spans="1:8" s="2" customFormat="1" ht="13.5">
      <c r="A44" s="9" t="s">
        <v>24</v>
      </c>
      <c r="B44" s="21">
        <v>79616</v>
      </c>
      <c r="C44" s="18"/>
      <c r="D44" s="21">
        <v>9801</v>
      </c>
      <c r="E44" s="18"/>
      <c r="F44" s="21">
        <v>525</v>
      </c>
      <c r="G44" s="18"/>
      <c r="H44" s="21">
        <f>B44+D44-F44</f>
        <v>88892</v>
      </c>
    </row>
    <row r="45" spans="1:8" s="2" customFormat="1" ht="13.5">
      <c r="A45" s="9" t="s">
        <v>11</v>
      </c>
      <c r="B45" s="21">
        <f>SUM(B42:B44)</f>
        <v>91410</v>
      </c>
      <c r="C45" s="17"/>
      <c r="D45" s="21">
        <f>SUM(D42:D44)</f>
        <v>10724</v>
      </c>
      <c r="E45" s="17"/>
      <c r="F45" s="21">
        <f>SUM(F42:F44)</f>
        <v>525</v>
      </c>
      <c r="G45" s="17"/>
      <c r="H45" s="21">
        <f>SUM(H42:H44)</f>
        <v>101609</v>
      </c>
    </row>
    <row r="46" spans="1:8" s="2" customFormat="1" ht="13.5">
      <c r="A46" s="9"/>
      <c r="B46" s="18"/>
      <c r="C46" s="17"/>
      <c r="D46" s="18"/>
      <c r="E46" s="17"/>
      <c r="F46" s="18"/>
      <c r="G46" s="17"/>
      <c r="H46" s="18"/>
    </row>
    <row r="47" spans="1:8" s="2" customFormat="1" ht="13.5">
      <c r="A47" s="9" t="s">
        <v>17</v>
      </c>
      <c r="B47" s="18"/>
      <c r="C47" s="17"/>
      <c r="D47" s="18"/>
      <c r="E47" s="17"/>
      <c r="F47" s="18"/>
      <c r="G47" s="17"/>
      <c r="H47" s="18"/>
    </row>
    <row r="48" spans="1:8" s="2" customFormat="1" ht="13.5">
      <c r="A48" s="9" t="s">
        <v>25</v>
      </c>
      <c r="B48" s="21">
        <v>0</v>
      </c>
      <c r="C48" s="18"/>
      <c r="D48" s="21">
        <v>-13991</v>
      </c>
      <c r="E48" s="17"/>
      <c r="F48" s="21">
        <v>-13991</v>
      </c>
      <c r="G48" s="17"/>
      <c r="H48" s="21">
        <f>B48+D48-F48</f>
        <v>0</v>
      </c>
    </row>
    <row r="49" spans="1:8" s="2" customFormat="1" ht="13.5">
      <c r="A49" s="9" t="s">
        <v>16</v>
      </c>
      <c r="B49" s="20">
        <f>SUM(B48:B48)</f>
        <v>0</v>
      </c>
      <c r="C49" s="17">
        <f>SUM(C48)</f>
        <v>0</v>
      </c>
      <c r="D49" s="20">
        <f>SUM(D48:D48)</f>
        <v>-13991</v>
      </c>
      <c r="E49" s="17">
        <f>SUM(E48)</f>
        <v>0</v>
      </c>
      <c r="F49" s="20">
        <f>SUM(F48:F48)</f>
        <v>-13991</v>
      </c>
      <c r="G49" s="17">
        <f>SUM(G48)</f>
        <v>0</v>
      </c>
      <c r="H49" s="20">
        <f>SUM(H48:H48)</f>
        <v>0</v>
      </c>
    </row>
    <row r="50" spans="1:8" s="2" customFormat="1" ht="13.5">
      <c r="A50" s="9"/>
      <c r="B50" s="17"/>
      <c r="C50" s="17"/>
      <c r="D50" s="17"/>
      <c r="E50" s="18"/>
      <c r="F50" s="17"/>
      <c r="G50" s="18"/>
      <c r="H50" s="17"/>
    </row>
    <row r="51" spans="1:8" s="2" customFormat="1" ht="14.25" thickBot="1">
      <c r="A51" s="9" t="s">
        <v>12</v>
      </c>
      <c r="B51" s="22">
        <f>B49+B45+B39+B24+B30</f>
        <v>1541088</v>
      </c>
      <c r="C51" s="23"/>
      <c r="D51" s="22">
        <f>D49+D45+D39+D24+D30</f>
        <v>5552178</v>
      </c>
      <c r="E51" s="23"/>
      <c r="F51" s="22">
        <f>F49+F45+F39+F24+F30</f>
        <v>6774010</v>
      </c>
      <c r="G51" s="23"/>
      <c r="H51" s="22">
        <f>H49+H45+H39+H24+H30</f>
        <v>319256</v>
      </c>
    </row>
    <row r="52" spans="1:8" s="2" customFormat="1" ht="14.25" thickTop="1">
      <c r="A52" s="9"/>
      <c r="B52" s="17"/>
      <c r="C52" s="18"/>
      <c r="D52" s="17"/>
      <c r="E52" s="18"/>
      <c r="F52" s="17"/>
      <c r="G52" s="18"/>
      <c r="H52" s="17"/>
    </row>
    <row r="53" spans="1:8" s="2" customFormat="1" ht="13.5">
      <c r="A53" s="9"/>
      <c r="B53" s="17"/>
      <c r="C53" s="18"/>
      <c r="D53" s="17"/>
      <c r="E53" s="18"/>
      <c r="F53" s="17"/>
      <c r="G53" s="18"/>
      <c r="H53" s="17"/>
    </row>
    <row r="54" spans="1:8" s="2" customFormat="1" ht="13.5">
      <c r="A54" s="9"/>
      <c r="B54" s="17"/>
      <c r="C54" s="17"/>
      <c r="D54" s="17"/>
      <c r="E54" s="17"/>
      <c r="F54" s="17"/>
      <c r="G54" s="17"/>
      <c r="H54" s="17"/>
    </row>
    <row r="55" spans="1:8" s="2" customFormat="1" ht="13.5">
      <c r="A55" s="24" t="s">
        <v>3</v>
      </c>
      <c r="B55" s="17">
        <v>1541087.98</v>
      </c>
      <c r="C55" s="17"/>
      <c r="D55" s="17">
        <v>80312.71</v>
      </c>
      <c r="E55" s="17"/>
      <c r="F55" s="17">
        <v>1302144.98</v>
      </c>
      <c r="G55" s="17"/>
      <c r="H55" s="17">
        <v>319255.71</v>
      </c>
    </row>
    <row r="56" spans="1:8" s="2" customFormat="1" ht="13.5">
      <c r="A56" s="24" t="s">
        <v>18</v>
      </c>
      <c r="B56" s="21">
        <f>B51</f>
        <v>1541088</v>
      </c>
      <c r="C56" s="17">
        <f aca="true" t="shared" si="1" ref="C56:H56">C51</f>
        <v>0</v>
      </c>
      <c r="D56" s="21">
        <f t="shared" si="1"/>
        <v>5552178</v>
      </c>
      <c r="E56" s="17">
        <f t="shared" si="1"/>
        <v>0</v>
      </c>
      <c r="F56" s="21">
        <f t="shared" si="1"/>
        <v>6774010</v>
      </c>
      <c r="G56" s="17">
        <f t="shared" si="1"/>
        <v>0</v>
      </c>
      <c r="H56" s="21">
        <f t="shared" si="1"/>
        <v>319256</v>
      </c>
    </row>
    <row r="57" spans="1:8" s="2" customFormat="1" ht="13.5">
      <c r="A57" s="9"/>
      <c r="B57" s="25">
        <f>B55-B56</f>
        <v>-0.02000000001862645</v>
      </c>
      <c r="C57" s="9"/>
      <c r="D57" s="25">
        <f>D55-D56</f>
        <v>-5471865.29</v>
      </c>
      <c r="E57" s="9"/>
      <c r="F57" s="25">
        <f>F55-F56</f>
        <v>-5471865.02</v>
      </c>
      <c r="G57" s="9"/>
      <c r="H57" s="25">
        <f>H55-H56</f>
        <v>-0.28999999997904524</v>
      </c>
    </row>
    <row r="58" spans="1:8" s="2" customFormat="1" ht="13.5">
      <c r="A58" s="9"/>
      <c r="B58" s="9"/>
      <c r="C58" s="9"/>
      <c r="D58" s="9"/>
      <c r="E58" s="9"/>
      <c r="F58" s="9"/>
      <c r="G58" s="9"/>
      <c r="H58" s="9"/>
    </row>
    <row r="59" spans="1:8" s="2" customFormat="1" ht="13.5">
      <c r="A59" s="24" t="s">
        <v>19</v>
      </c>
      <c r="B59" s="25">
        <f>B24</f>
        <v>0</v>
      </c>
      <c r="C59" s="25">
        <f aca="true" t="shared" si="2" ref="C59:H59">C24</f>
        <v>0</v>
      </c>
      <c r="D59" s="25">
        <f t="shared" si="2"/>
        <v>5471865</v>
      </c>
      <c r="E59" s="25">
        <f t="shared" si="2"/>
        <v>0</v>
      </c>
      <c r="F59" s="25">
        <f t="shared" si="2"/>
        <v>5471865</v>
      </c>
      <c r="G59" s="25">
        <f t="shared" si="2"/>
        <v>0</v>
      </c>
      <c r="H59" s="25">
        <f t="shared" si="2"/>
        <v>0</v>
      </c>
    </row>
    <row r="60" spans="1:8" s="2" customFormat="1" ht="13.5">
      <c r="A60" s="9"/>
      <c r="B60" s="9"/>
      <c r="C60" s="9"/>
      <c r="D60" s="9"/>
      <c r="E60" s="9"/>
      <c r="F60" s="9"/>
      <c r="G60" s="9"/>
      <c r="H60" s="9"/>
    </row>
    <row r="61" spans="1:8" s="2" customFormat="1" ht="13.5">
      <c r="A61" s="9"/>
      <c r="B61" s="25">
        <f>B57+B59</f>
        <v>-0.02000000001862645</v>
      </c>
      <c r="C61" s="25">
        <f aca="true" t="shared" si="3" ref="C61:H61">C57+C59</f>
        <v>0</v>
      </c>
      <c r="D61" s="25">
        <f t="shared" si="3"/>
        <v>-0.2900000000372529</v>
      </c>
      <c r="E61" s="25">
        <f t="shared" si="3"/>
        <v>0</v>
      </c>
      <c r="F61" s="25">
        <f t="shared" si="3"/>
        <v>-0.019999999552965164</v>
      </c>
      <c r="G61" s="25">
        <f t="shared" si="3"/>
        <v>0</v>
      </c>
      <c r="H61" s="25">
        <f t="shared" si="3"/>
        <v>-0.28999999997904524</v>
      </c>
    </row>
    <row r="62" spans="1:8" s="2" customFormat="1" ht="13.5">
      <c r="A62" s="9"/>
      <c r="B62" s="9"/>
      <c r="C62" s="9"/>
      <c r="D62" s="9"/>
      <c r="E62" s="9"/>
      <c r="F62" s="9"/>
      <c r="G62" s="9"/>
      <c r="H62" s="9"/>
    </row>
    <row r="63" s="2" customFormat="1" ht="12"/>
    <row r="64" s="2" customFormat="1" ht="12"/>
    <row r="65" spans="1:8" s="2" customFormat="1" ht="12">
      <c r="A65" s="26"/>
      <c r="B65" s="26"/>
      <c r="C65" s="26"/>
      <c r="D65" s="26"/>
      <c r="E65" s="26"/>
      <c r="F65" s="26"/>
      <c r="G65" s="26"/>
      <c r="H65" s="26"/>
    </row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</sheetData>
  <sheetProtection/>
  <mergeCells count="6">
    <mergeCell ref="A65:H65"/>
    <mergeCell ref="C4:G4"/>
    <mergeCell ref="A1:A8"/>
    <mergeCell ref="B3:H3"/>
    <mergeCell ref="B5:H5"/>
    <mergeCell ref="B6:H6"/>
  </mergeCells>
  <conditionalFormatting sqref="A12:H51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300" verticalDpi="3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
</dc:description>
  <cp:lastModifiedBy>ejudson</cp:lastModifiedBy>
  <cp:lastPrinted>2010-10-06T20:34:12Z</cp:lastPrinted>
  <dcterms:created xsi:type="dcterms:W3CDTF">1999-07-27T20:03:15Z</dcterms:created>
  <dcterms:modified xsi:type="dcterms:W3CDTF">2010-10-06T20:34:13Z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